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&amp;P Per Cap Silver" sheetId="1" state="visible" r:id="rId1"/>
    <sheet xmlns:r="http://schemas.openxmlformats.org/officeDocument/2006/relationships" name="China + Comparison" sheetId="2" state="visible" r:id="rId2"/>
    <sheet xmlns:r="http://schemas.openxmlformats.org/officeDocument/2006/relationships" name="Ming-Qing Fig 9.5" sheetId="3" state="visible" r:id="rId3"/>
    <sheet xmlns:r="http://schemas.openxmlformats.org/officeDocument/2006/relationships" name="China Song" sheetId="4" state="visible" r:id="rId4"/>
    <sheet xmlns:r="http://schemas.openxmlformats.org/officeDocument/2006/relationships" name="China Estimates" sheetId="5" state="visible" r:id="rId5"/>
    <sheet xmlns:r="http://schemas.openxmlformats.org/officeDocument/2006/relationships" name="Methodology" sheetId="6" state="visible" r:id="rId6"/>
    <sheet xmlns:r="http://schemas.openxmlformats.org/officeDocument/2006/relationships" name="Officials Per Capita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sz val="10"/>
    </font>
    <font>
      <b val="1"/>
      <color rgb="00FF0000"/>
    </font>
    <font>
      <b val="1"/>
    </font>
  </fonts>
  <fills count="3">
    <fill>
      <patternFill/>
    </fill>
    <fill>
      <patternFill patternType="gray125"/>
    </fill>
    <fill>
      <patternFill patternType="solid">
        <fgColor rgb="00EAE7DF"/>
        <bgColor rgb="00EAE7D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25" customWidth="1" min="12" max="12"/>
  </cols>
  <sheetData>
    <row r="1">
      <c r="A1" s="1" t="inlineStr">
        <is>
          <t>Decade</t>
        </is>
      </c>
      <c r="B1" s="1" t="inlineStr">
        <is>
          <t>England</t>
        </is>
      </c>
      <c r="C1" s="1" t="inlineStr">
        <is>
          <t>Dutch Rep.</t>
        </is>
      </c>
      <c r="D1" s="1" t="inlineStr">
        <is>
          <t>France</t>
        </is>
      </c>
      <c r="E1" s="1" t="inlineStr">
        <is>
          <t>Spain</t>
        </is>
      </c>
      <c r="F1" s="1" t="inlineStr">
        <is>
          <t>Venice</t>
        </is>
      </c>
      <c r="G1" s="1" t="inlineStr">
        <is>
          <t>Austria</t>
        </is>
      </c>
      <c r="H1" s="1" t="inlineStr">
        <is>
          <t>Russia</t>
        </is>
      </c>
      <c r="I1" s="1" t="inlineStr">
        <is>
          <t>Prussia</t>
        </is>
      </c>
      <c r="J1" s="1" t="inlineStr">
        <is>
          <t>Ottoman</t>
        </is>
      </c>
      <c r="K1" s="1" t="inlineStr">
        <is>
          <t>Poland-Lith.</t>
        </is>
      </c>
      <c r="L1" s="1" t="inlineStr">
        <is>
          <t>Source</t>
        </is>
      </c>
    </row>
    <row r="2">
      <c r="A2" t="inlineStr">
        <is>
          <t>1500-09</t>
        </is>
      </c>
      <c r="B2" t="n">
        <v>5.5</v>
      </c>
      <c r="D2" t="n">
        <v>7.2</v>
      </c>
      <c r="E2" t="n">
        <v>12.9</v>
      </c>
      <c r="F2" t="n">
        <v>27.5</v>
      </c>
      <c r="K2" t="n">
        <v>1.5</v>
      </c>
      <c r="L2" t="inlineStr">
        <is>
          <t>K&amp;P (2010) JEH dataset</t>
        </is>
      </c>
    </row>
    <row r="3">
      <c r="A3" t="inlineStr">
        <is>
          <t>1550-59</t>
        </is>
      </c>
      <c r="B3" t="n">
        <v>8.9</v>
      </c>
      <c r="D3" t="n">
        <v>10.9</v>
      </c>
      <c r="E3" t="n">
        <v>19.1</v>
      </c>
      <c r="F3" t="n">
        <v>29.6</v>
      </c>
      <c r="J3" t="n">
        <v>5.6</v>
      </c>
      <c r="K3" t="n">
        <v>0.9</v>
      </c>
      <c r="L3" t="inlineStr">
        <is>
          <t>K&amp;P (2010) JEH dataset</t>
        </is>
      </c>
    </row>
    <row r="4">
      <c r="A4" t="inlineStr">
        <is>
          <t>1600-09</t>
        </is>
      </c>
      <c r="B4" t="n">
        <v>15.2</v>
      </c>
      <c r="C4" t="n">
        <v>76.2</v>
      </c>
      <c r="D4" t="n">
        <v>18.1</v>
      </c>
      <c r="E4" t="n">
        <v>62.6</v>
      </c>
      <c r="F4" t="n">
        <v>37.5</v>
      </c>
      <c r="I4" t="n">
        <v>2.4</v>
      </c>
      <c r="J4" t="n">
        <v>5.8</v>
      </c>
      <c r="K4" t="n">
        <v>1.6</v>
      </c>
      <c r="L4" t="inlineStr">
        <is>
          <t>K&amp;P (2010) JEH dataset</t>
        </is>
      </c>
    </row>
    <row r="5">
      <c r="A5" t="inlineStr">
        <is>
          <t>1650-59</t>
        </is>
      </c>
      <c r="B5" t="n">
        <v>38.7</v>
      </c>
      <c r="C5" t="n">
        <v>114</v>
      </c>
      <c r="D5" t="n">
        <v>56.5</v>
      </c>
      <c r="E5" t="n">
        <v>57.3</v>
      </c>
      <c r="F5" t="n">
        <v>42.5</v>
      </c>
      <c r="G5" t="n">
        <v>10.6</v>
      </c>
      <c r="I5" t="n">
        <v>9</v>
      </c>
      <c r="J5" t="n">
        <v>7.4</v>
      </c>
      <c r="K5" t="n">
        <v>5</v>
      </c>
      <c r="L5" t="inlineStr">
        <is>
          <t>K&amp;P (2010) JEH dataset</t>
        </is>
      </c>
    </row>
    <row r="6">
      <c r="A6" t="inlineStr">
        <is>
          <t>1700-09</t>
        </is>
      </c>
      <c r="B6" t="n">
        <v>91.90000000000001</v>
      </c>
      <c r="C6" t="n">
        <v>210.6</v>
      </c>
      <c r="D6" t="n">
        <v>43.5</v>
      </c>
      <c r="E6" t="n">
        <v>28.6</v>
      </c>
      <c r="F6" t="n">
        <v>46.3</v>
      </c>
      <c r="G6" t="n">
        <v>15.6</v>
      </c>
      <c r="H6" t="n">
        <v>6.3</v>
      </c>
      <c r="I6" t="n">
        <v>24.6</v>
      </c>
      <c r="J6" t="n">
        <v>8</v>
      </c>
      <c r="K6" t="n">
        <v>1.2</v>
      </c>
      <c r="L6" t="inlineStr">
        <is>
          <t>K&amp;P (2010) JEH dataset</t>
        </is>
      </c>
    </row>
    <row r="7">
      <c r="A7" t="inlineStr">
        <is>
          <t>1750-59</t>
        </is>
      </c>
      <c r="B7" t="n">
        <v>109.1</v>
      </c>
      <c r="C7" t="n">
        <v>189.4</v>
      </c>
      <c r="D7" t="n">
        <v>48.7</v>
      </c>
      <c r="E7" t="n">
        <v>46.2</v>
      </c>
      <c r="F7" t="n">
        <v>36.2</v>
      </c>
      <c r="G7" t="n">
        <v>23</v>
      </c>
      <c r="H7" t="n">
        <v>14.9</v>
      </c>
      <c r="I7" t="n">
        <v>53.2</v>
      </c>
      <c r="J7" t="n">
        <v>9.1</v>
      </c>
      <c r="K7" t="n">
        <v>0.8</v>
      </c>
      <c r="L7" t="inlineStr">
        <is>
          <t>K&amp;P (2010) JEH dataset</t>
        </is>
      </c>
    </row>
    <row r="8">
      <c r="A8" t="inlineStr">
        <is>
          <t>1780-89</t>
        </is>
      </c>
      <c r="B8" t="n">
        <v>172.3</v>
      </c>
      <c r="C8" t="n">
        <v>228.2</v>
      </c>
      <c r="D8" t="n">
        <v>77.59999999999999</v>
      </c>
      <c r="E8" t="n">
        <v>59</v>
      </c>
      <c r="F8" t="n">
        <v>42.3</v>
      </c>
      <c r="G8" t="n">
        <v>43</v>
      </c>
      <c r="H8" t="n">
        <v>26.7</v>
      </c>
      <c r="I8" t="n">
        <v>35</v>
      </c>
      <c r="J8" t="n">
        <v>7.1</v>
      </c>
      <c r="K8" t="n">
        <v>11.2</v>
      </c>
      <c r="L8" t="inlineStr">
        <is>
          <t>K&amp;P (2010) JEH dataset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9" max="9"/>
    <col width="70" customWidth="1" min="10" max="10"/>
  </cols>
  <sheetData>
    <row r="1">
      <c r="A1" s="1" t="inlineStr">
        <is>
          <t>Period</t>
        </is>
      </c>
      <c r="B1" s="1" t="inlineStr">
        <is>
          <t>China</t>
        </is>
      </c>
      <c r="C1" s="1" t="inlineStr">
        <is>
          <t>Ottoman</t>
        </is>
      </c>
      <c r="D1" s="1" t="inlineStr">
        <is>
          <t>Russia</t>
        </is>
      </c>
      <c r="E1" s="1" t="inlineStr">
        <is>
          <t>France</t>
        </is>
      </c>
      <c r="F1" s="1" t="inlineStr">
        <is>
          <t>Spain</t>
        </is>
      </c>
      <c r="G1" s="1" t="inlineStr">
        <is>
          <t>England</t>
        </is>
      </c>
      <c r="H1" s="1" t="inlineStr">
        <is>
          <t>Dutch Rep.</t>
        </is>
      </c>
      <c r="I1" s="1" t="inlineStr">
        <is>
          <t>Data quality</t>
        </is>
      </c>
      <c r="J1" s="1" t="inlineStr">
        <is>
          <t>Source</t>
        </is>
      </c>
    </row>
    <row r="2">
      <c r="A2" t="inlineStr">
        <is>
          <t>1650-99</t>
        </is>
      </c>
      <c r="B2" t="n">
        <v>10.4</v>
      </c>
      <c r="C2" t="n">
        <v>11.8</v>
      </c>
      <c r="E2" t="n">
        <v>46</v>
      </c>
      <c r="F2" t="n">
        <v>35.8</v>
      </c>
      <c r="G2" t="n">
        <v>45.1</v>
      </c>
      <c r="H2" t="inlineStr">
        <is>
          <t>13.6 [ERROR: see note]</t>
        </is>
      </c>
      <c r="I2" t="inlineStr">
        <is>
          <t>Direct</t>
        </is>
      </c>
      <c r="J2" t="inlineStr">
        <is>
          <t>Guan/Ma/Zhai (2026) Table 9.3 Panel B; European data via Brandt et al. (2014)</t>
        </is>
      </c>
    </row>
    <row r="3">
      <c r="A3" t="inlineStr">
        <is>
          <t>1700-49</t>
        </is>
      </c>
      <c r="B3" t="n">
        <v>9.4</v>
      </c>
      <c r="C3" t="n">
        <v>15.5</v>
      </c>
      <c r="D3" t="n">
        <v>6.4</v>
      </c>
      <c r="E3" t="n">
        <v>46.6</v>
      </c>
      <c r="F3" t="n">
        <v>41.6</v>
      </c>
      <c r="G3" t="n">
        <v>93.5</v>
      </c>
      <c r="H3" t="inlineStr">
        <is>
          <t>24.1 [ERROR: see note]</t>
        </is>
      </c>
      <c r="I3" t="inlineStr">
        <is>
          <t>Direct</t>
        </is>
      </c>
      <c r="J3" t="inlineStr">
        <is>
          <t>Guan/Ma/Zhai (2026) Table 9.3 Panel B</t>
        </is>
      </c>
    </row>
    <row r="4">
      <c r="A4" t="inlineStr">
        <is>
          <t>1750-99</t>
        </is>
      </c>
      <c r="B4" t="n">
        <v>7.8</v>
      </c>
      <c r="C4" t="n">
        <v>12.9</v>
      </c>
      <c r="D4" t="n">
        <v>21</v>
      </c>
      <c r="E4" t="n">
        <v>66.40000000000001</v>
      </c>
      <c r="F4" t="n">
        <v>63.1</v>
      </c>
      <c r="G4" t="n">
        <v>158.4</v>
      </c>
      <c r="H4" t="inlineStr">
        <is>
          <t>22.8 [ERROR: see note]</t>
        </is>
      </c>
      <c r="I4" t="inlineStr">
        <is>
          <t>Direct</t>
        </is>
      </c>
      <c r="J4" t="inlineStr">
        <is>
          <t>Guan/Ma/Zhai (2026) Table 9.3 Panel B</t>
        </is>
      </c>
    </row>
    <row r="5">
      <c r="A5" t="inlineStr">
        <is>
          <t>1800-49</t>
        </is>
      </c>
      <c r="B5" t="n">
        <v>5.5</v>
      </c>
      <c r="G5" t="n">
        <v>303.8</v>
      </c>
      <c r="I5" t="inlineStr">
        <is>
          <t>Direct</t>
        </is>
      </c>
      <c r="J5" t="inlineStr">
        <is>
          <t>Guan/Ma/Zhai (2026) Table 9.3 Panel B</t>
        </is>
      </c>
    </row>
    <row r="6">
      <c r="A6" t="inlineStr">
        <is>
          <t>1850-99</t>
        </is>
      </c>
      <c r="B6" t="n">
        <v>6.8</v>
      </c>
      <c r="G6" t="n">
        <v>344.1</v>
      </c>
      <c r="I6" t="inlineStr">
        <is>
          <t>Direct</t>
        </is>
      </c>
      <c r="J6" t="inlineStr">
        <is>
          <t>Guan/Ma/Zhai (2026) Table 9.3 Panel B</t>
        </is>
      </c>
    </row>
    <row r="8">
      <c r="A8" s="2" t="inlineStr">
        <is>
          <t>NOTE ON DUTCH REPUBLIC ERROR:</t>
        </is>
      </c>
    </row>
    <row r="9">
      <c r="A9" t="inlineStr">
        <is>
          <t>Guan/Ma/Zhai Table 9.3 Panel B Dutch Republic values (13.6, 24.1, 22.8) appear to be</t>
        </is>
      </c>
    </row>
    <row r="10">
      <c r="A10" t="inlineStr">
        <is>
          <t>per-capita/daily-wage values, NOT grams of silver. Correct values from K&amp;P (2010):</t>
        </is>
      </c>
    </row>
    <row r="11">
      <c r="A11" t="inlineStr">
        <is>
          <t>1650-99: 114.0g, 1700-49: 210.6g, 1750-99: 189.4g (see Sheet 1)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  <col width="14" customWidth="1" min="4" max="4"/>
    <col width="50" customWidth="1" min="5" max="5"/>
    <col width="55" customWidth="1" min="6" max="6"/>
  </cols>
  <sheetData>
    <row r="1">
      <c r="A1" s="1" t="inlineStr">
        <is>
          <t>Year</t>
        </is>
      </c>
      <c r="B1" s="1" t="inlineStr">
        <is>
          <t>Taels (read)</t>
        </is>
      </c>
      <c r="C1" s="1" t="inlineStr">
        <is>
          <t>Grams silver</t>
        </is>
      </c>
      <c r="D1" s="1" t="inlineStr">
        <is>
          <t>Quality</t>
        </is>
      </c>
      <c r="E1" s="1" t="inlineStr">
        <is>
          <t>Note</t>
        </is>
      </c>
      <c r="F1" s="1" t="inlineStr">
        <is>
          <t>Cross-check</t>
        </is>
      </c>
    </row>
    <row r="2">
      <c r="A2" t="n">
        <v>1393</v>
      </c>
      <c r="B2" t="n">
        <v>0.07000000000000001</v>
      </c>
      <c r="C2" t="n">
        <v>2.6</v>
      </c>
      <c r="D2" t="inlineStr">
        <is>
          <t>Graph reading</t>
        </is>
      </c>
      <c r="E2" t="inlineStr">
        <is>
          <t>Hongwu: frozen quotas; near-barter economy</t>
        </is>
      </c>
    </row>
    <row r="3">
      <c r="A3" t="n">
        <v>1407</v>
      </c>
      <c r="B3" t="n">
        <v>0.32</v>
      </c>
      <c r="C3" t="n">
        <v>11.9</v>
      </c>
      <c r="D3" t="inlineStr">
        <is>
          <t>Graph reading</t>
        </is>
      </c>
      <c r="E3" t="inlineStr">
        <is>
          <t>Yongle peak: massive military expeditions</t>
        </is>
      </c>
      <c r="F3" t="inlineStr">
        <is>
          <t>Matches von Glahn Table 8.4 calc (~8g for c.1435 avg)</t>
        </is>
      </c>
    </row>
    <row r="4">
      <c r="A4" t="n">
        <v>1430</v>
      </c>
      <c r="B4" t="n">
        <v>0.2</v>
      </c>
      <c r="C4" t="n">
        <v>7.5</v>
      </c>
      <c r="D4" t="inlineStr">
        <is>
          <t>Graph reading</t>
        </is>
      </c>
      <c r="E4" t="inlineStr">
        <is>
          <t>Post-Yongle; declining but still elevated</t>
        </is>
      </c>
    </row>
    <row r="5">
      <c r="A5" t="n">
        <v>1450</v>
      </c>
      <c r="B5" t="n">
        <v>0.07000000000000001</v>
      </c>
      <c r="C5" t="n">
        <v>2.6</v>
      </c>
      <c r="D5" t="inlineStr">
        <is>
          <t>Graph reading</t>
        </is>
      </c>
      <c r="E5" t="inlineStr">
        <is>
          <t>Collapse to long-run Ming floor</t>
        </is>
      </c>
    </row>
    <row r="6">
      <c r="A6" t="n">
        <v>1500</v>
      </c>
      <c r="B6" t="n">
        <v>0.06</v>
      </c>
      <c r="C6" t="n">
        <v>2.2</v>
      </c>
      <c r="D6" t="inlineStr">
        <is>
          <t>Graph reading</t>
        </is>
      </c>
      <c r="E6" t="inlineStr">
        <is>
          <t>Low Ming plateau; frozen quotas binding</t>
        </is>
      </c>
    </row>
    <row r="7">
      <c r="A7" t="n">
        <v>1580</v>
      </c>
      <c r="B7" t="n">
        <v>0.14</v>
      </c>
      <c r="C7" t="n">
        <v>5.2</v>
      </c>
      <c r="D7" t="inlineStr">
        <is>
          <t>Graph reading</t>
        </is>
      </c>
      <c r="E7" t="inlineStr">
        <is>
          <t>Zhang Juzheng Single Whip reform spike</t>
        </is>
      </c>
    </row>
    <row r="8">
      <c r="A8" t="n">
        <v>1620</v>
      </c>
      <c r="B8" t="n">
        <v>0.07000000000000001</v>
      </c>
      <c r="C8" t="n">
        <v>2.6</v>
      </c>
      <c r="D8" t="inlineStr">
        <is>
          <t>Graph reading</t>
        </is>
      </c>
      <c r="E8" t="inlineStr">
        <is>
          <t>Late Ming decline; approaching crisis</t>
        </is>
      </c>
    </row>
    <row r="9">
      <c r="A9" t="n">
        <v>1660</v>
      </c>
      <c r="B9" t="n">
        <v>0.1</v>
      </c>
      <c r="C9" t="n">
        <v>3.7</v>
      </c>
      <c r="D9" t="inlineStr">
        <is>
          <t>Graph reading</t>
        </is>
      </c>
      <c r="E9" t="inlineStr">
        <is>
          <t>Early Qing; post-conquest stabilization</t>
        </is>
      </c>
      <c r="F9" t="inlineStr">
        <is>
          <t>Table 9.3 avg 1650-99: 10.4g (Kangxi spike pulls avg up)</t>
        </is>
      </c>
    </row>
    <row r="10">
      <c r="A10" t="n">
        <v>1685</v>
      </c>
      <c r="B10" t="n">
        <v>0.28</v>
      </c>
      <c r="C10" t="n">
        <v>10.4</v>
      </c>
      <c r="D10" t="inlineStr">
        <is>
          <t>Graph reading</t>
        </is>
      </c>
      <c r="E10" t="inlineStr">
        <is>
          <t>Kangxi peak; Three Feudatories pacified</t>
        </is>
      </c>
      <c r="F10" t="inlineStr">
        <is>
          <t>Exactly matches Table 9.3 1650-99 avg: 10.4g</t>
        </is>
      </c>
    </row>
    <row r="11">
      <c r="A11" t="n">
        <v>1720</v>
      </c>
      <c r="B11" t="n">
        <v>0.26</v>
      </c>
      <c r="C11" t="n">
        <v>9.699999999999999</v>
      </c>
      <c r="D11" t="inlineStr">
        <is>
          <t>Graph reading</t>
        </is>
      </c>
      <c r="E11" t="inlineStr">
        <is>
          <t>Stable late Kangxi / early Yongzheng</t>
        </is>
      </c>
      <c r="F11" t="inlineStr">
        <is>
          <t>Table 9.3 avg 1700-49: 9.4g</t>
        </is>
      </c>
    </row>
    <row r="12">
      <c r="A12" t="n">
        <v>1750</v>
      </c>
      <c r="B12" t="n">
        <v>0.21</v>
      </c>
      <c r="C12" t="n">
        <v>7.8</v>
      </c>
      <c r="D12" t="inlineStr">
        <is>
          <t>Graph reading</t>
        </is>
      </c>
      <c r="E12" t="inlineStr">
        <is>
          <t>Population growth outpacing revenue</t>
        </is>
      </c>
      <c r="F12" t="inlineStr">
        <is>
          <t>Exactly matches Table 9.3 1750-99 avg: 7.8g</t>
        </is>
      </c>
    </row>
    <row r="13">
      <c r="A13" t="n">
        <v>1780</v>
      </c>
      <c r="B13" t="n">
        <v>0.17</v>
      </c>
      <c r="C13" t="n">
        <v>6.3</v>
      </c>
      <c r="D13" t="inlineStr">
        <is>
          <t>Graph reading</t>
        </is>
      </c>
      <c r="E13" t="inlineStr">
        <is>
          <t>Continued per-capita decline</t>
        </is>
      </c>
    </row>
    <row r="14">
      <c r="A14" t="n">
        <v>1810</v>
      </c>
      <c r="B14" t="n">
        <v>0.14</v>
      </c>
      <c r="C14" t="n">
        <v>5.2</v>
      </c>
      <c r="D14" t="inlineStr">
        <is>
          <t>Graph reading</t>
        </is>
      </c>
      <c r="E14" t="inlineStr">
        <is>
          <t>Pre-crisis; long downward trend</t>
        </is>
      </c>
      <c r="F14" t="inlineStr">
        <is>
          <t>Table 9.3 avg 1800-49: 5.5g</t>
        </is>
      </c>
    </row>
    <row r="15">
      <c r="A15" t="n">
        <v>1840</v>
      </c>
      <c r="B15" t="n">
        <v>0.09</v>
      </c>
      <c r="C15" t="n">
        <v>3.4</v>
      </c>
      <c r="D15" t="inlineStr">
        <is>
          <t>Graph reading</t>
        </is>
      </c>
      <c r="E15" t="inlineStr">
        <is>
          <t>Pre-Opium War nadir</t>
        </is>
      </c>
    </row>
    <row r="16">
      <c r="A16" t="n">
        <v>1880</v>
      </c>
      <c r="B16" t="n">
        <v>0.13</v>
      </c>
      <c r="C16" t="n">
        <v>4.8</v>
      </c>
      <c r="D16" t="inlineStr">
        <is>
          <t>Graph reading</t>
        </is>
      </c>
      <c r="E16" t="inlineStr">
        <is>
          <t>Post-Taiping; lijin + maritime customs</t>
        </is>
      </c>
      <c r="F16" t="inlineStr">
        <is>
          <t>Table 9.3 avg 1850-99: 6.8g</t>
        </is>
      </c>
    </row>
    <row r="17">
      <c r="A17" t="n">
        <v>1900</v>
      </c>
      <c r="B17" t="n">
        <v>0.27</v>
      </c>
      <c r="C17" t="n">
        <v>10.1</v>
      </c>
      <c r="D17" t="inlineStr">
        <is>
          <t>Graph reading</t>
        </is>
      </c>
      <c r="E17" t="inlineStr">
        <is>
          <t>Late Qing New Policies surge</t>
        </is>
      </c>
    </row>
    <row r="20">
      <c r="A20" t="inlineStr">
        <is>
          <t>SOURCE: Guan, Ma &amp; Zhai (2026), Fig. 9.5, p. 256. Per capita central government revenue, 1381-1911.</t>
        </is>
      </c>
    </row>
    <row r="21">
      <c r="A21" t="inlineStr">
        <is>
          <t>Left axis in silver taels; readings converted at 1 tael = 37.3g silver.</t>
        </is>
      </c>
    </row>
    <row r="22">
      <c r="A22" t="inlineStr">
        <is>
          <t>Readings approximate from published graph (±15-20%). Cross-checked against Table 9.3 Panel B 50-year averages.</t>
        </is>
      </c>
    </row>
    <row r="23">
      <c r="A23" t="inlineStr">
        <is>
          <t>Also cross-checked against von Glahn (2016) Table 8.4 for Ming and Table 8.3 for Qing 1766.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cols>
    <col width="65" customWidth="1" min="8" max="8"/>
  </cols>
  <sheetData>
    <row r="1">
      <c r="A1" s="1" t="inlineStr">
        <is>
          <t>Year</t>
        </is>
      </c>
      <c r="B1" s="1" t="inlineStr">
        <is>
          <t>Total rev (1000 kg silver)</t>
        </is>
      </c>
      <c r="C1" s="1" t="inlineStr">
        <is>
          <t>Coin (M guan)</t>
        </is>
      </c>
      <c r="D1" s="1" t="inlineStr">
        <is>
          <t>Silks (M pi)</t>
        </is>
      </c>
      <c r="E1" s="1" t="inlineStr">
        <is>
          <t>Grain (M shi)</t>
        </is>
      </c>
      <c r="F1" s="1" t="inlineStr">
        <is>
          <t>Pop est (M)</t>
        </is>
      </c>
      <c r="G1" s="1" t="inlineStr">
        <is>
          <t>Per cap (g)</t>
        </is>
      </c>
      <c r="H1" s="1" t="inlineStr">
        <is>
          <t>Source</t>
        </is>
      </c>
    </row>
    <row r="2">
      <c r="A2" t="n">
        <v>997</v>
      </c>
      <c r="B2" t="n">
        <v>1319</v>
      </c>
      <c r="C2" t="n">
        <v>16.93</v>
      </c>
      <c r="D2" t="n">
        <v>4.23</v>
      </c>
      <c r="E2" t="n">
        <v>21.94</v>
      </c>
      <c r="F2" t="n">
        <v>100</v>
      </c>
      <c r="G2" t="n">
        <v>13.2</v>
      </c>
      <c r="H2" t="inlineStr">
        <is>
          <t>von Glahn (2016) Table 6.7; Hartwell 1988; Peng Xinwei 1965; Ge pop est</t>
        </is>
      </c>
    </row>
    <row r="3">
      <c r="A3" t="n">
        <v>1021</v>
      </c>
      <c r="B3" t="n">
        <v>1824</v>
      </c>
      <c r="C3" t="n">
        <v>29.93</v>
      </c>
      <c r="D3" t="n">
        <v>10.97</v>
      </c>
      <c r="E3" t="n">
        <v>29.83</v>
      </c>
      <c r="F3" t="n">
        <v>100</v>
      </c>
      <c r="G3" t="n">
        <v>18.2</v>
      </c>
      <c r="H3" t="inlineStr">
        <is>
          <t>von Glahn (2016) Table 6.7</t>
        </is>
      </c>
    </row>
    <row r="4">
      <c r="A4" t="n">
        <v>1065</v>
      </c>
      <c r="B4" t="n">
        <v>2543</v>
      </c>
      <c r="C4" t="n">
        <v>36.82</v>
      </c>
      <c r="D4" t="n">
        <v>8.75</v>
      </c>
      <c r="E4" t="n">
        <v>26.94</v>
      </c>
      <c r="F4" t="n">
        <v>110</v>
      </c>
      <c r="G4" t="n">
        <v>23.1</v>
      </c>
      <c r="H4" t="inlineStr">
        <is>
          <t>von Glahn (2016) Table 6.7</t>
        </is>
      </c>
    </row>
    <row r="5">
      <c r="A5" t="n">
        <v>1086</v>
      </c>
      <c r="B5" t="n">
        <v>3190</v>
      </c>
      <c r="C5" t="n">
        <v>48.48</v>
      </c>
      <c r="D5" t="n">
        <v>1.51</v>
      </c>
      <c r="E5" t="n">
        <v>24.45</v>
      </c>
      <c r="F5" t="n">
        <v>110</v>
      </c>
      <c r="G5" t="n">
        <v>29</v>
      </c>
      <c r="H5" t="inlineStr">
        <is>
          <t>von Glahn (2016) Table 6.7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cols>
    <col width="18" customWidth="1" min="1" max="1"/>
    <col width="100" customWidth="1" min="4" max="4"/>
  </cols>
  <sheetData>
    <row r="1">
      <c r="A1" s="1" t="inlineStr">
        <is>
          <t>Period</t>
        </is>
      </c>
      <c r="B1" s="1" t="inlineStr">
        <is>
          <t>Per cap (g)</t>
        </is>
      </c>
      <c r="C1" s="1" t="inlineStr">
        <is>
          <t>Quality</t>
        </is>
      </c>
      <c r="D1" s="1" t="inlineStr">
        <is>
          <t>Derivation</t>
        </is>
      </c>
    </row>
    <row r="2">
      <c r="A2" t="inlineStr">
        <is>
          <t>S. Song c.1175</t>
        </is>
      </c>
      <c r="B2" t="n">
        <v>20</v>
      </c>
      <c r="C2" t="inlineStr">
        <is>
          <t>Estimate</t>
        </is>
      </c>
      <c r="D2" t="inlineStr">
        <is>
          <t>von Glahn (2016) p.441: real per capita "no higher than New Policies era"; Table 7.3 shows ~73M guan cash revenue for ~70M pop. Midpoint ~20g. Range: 15-25g.</t>
        </is>
      </c>
    </row>
    <row r="3">
      <c r="A3" t="inlineStr">
        <is>
          <t>Ming c.1435</t>
        </is>
      </c>
      <c r="B3" t="n">
        <v>8</v>
      </c>
      <c r="C3" t="inlineStr">
        <is>
          <t>Estimate</t>
        </is>
      </c>
      <c r="D3" t="inlineStr">
        <is>
          <t>von Glahn (2016) Table 8.4 (Wu Hui 1990): 26.87M shi grain + 1.0M taels silver / 53.7M pop. Grain converted at 0.3-0.5 taels/shi (silver scarce in early Ming). Yields 6.3-10.0g; midpoint 8g.</t>
        </is>
      </c>
    </row>
    <row r="4">
      <c r="A4" t="inlineStr">
        <is>
          <t>Ming c.1580</t>
        </is>
      </c>
      <c r="B4" t="n">
        <v>4</v>
      </c>
      <c r="C4" t="inlineStr">
        <is>
          <t>Estimate</t>
        </is>
      </c>
      <c r="D4" t="inlineStr">
        <is>
          <t>Frozen 1393 quotas unchanged; pop ~150M (doubled since 1435). Single Whip reform (1581) consolidates levies into silver but does not expand the base. Mechanical halving of per-capita burden from c.1435 level.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6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t="inlineStr">
        <is>
          <t>FISCAL DATA: SOURCE VERIFICATION LOG</t>
        </is>
      </c>
    </row>
    <row r="3">
      <c r="A3">
        <f>== CHINA (Song) ===</f>
        <v/>
      </c>
    </row>
    <row r="4">
      <c r="A4" t="inlineStr">
        <is>
          <t>Source: von Glahn (2016) Table 6.7, p. 294. Verified from PDF page 394.</t>
        </is>
      </c>
    </row>
    <row r="5">
      <c r="A5" t="inlineStr">
        <is>
          <t>Revenue in thousands of kg of silver, from Hartwell (1988) via Wang Shengduo (1995).</t>
        </is>
      </c>
    </row>
    <row r="6">
      <c r="A6" t="inlineStr">
        <is>
          <t>Silver equivalents from Peng Xinwei (1965: 503-09).</t>
        </is>
      </c>
    </row>
    <row r="7">
      <c r="A7" t="inlineStr">
        <is>
          <t>Population: Ge Jianxiong estimates (~100M for 997/1021, ~110M for 1065/1086).</t>
        </is>
      </c>
    </row>
    <row r="9">
      <c r="A9">
        <f>== CHINA (Estimates) ===</f>
        <v/>
      </c>
    </row>
    <row r="10">
      <c r="A10" t="inlineStr">
        <is>
          <t>S. Song c.1175: von Glahn p.441 states real p.c. 'no higher than New Policies era'.</t>
        </is>
      </c>
    </row>
    <row r="11">
      <c r="A11" t="inlineStr">
        <is>
          <t xml:space="preserve">  Table 7.3 (p.442): S.Song cash revenue ~73M guan; pop ~70M. Midpoint ~20g. Range 15-25g.</t>
        </is>
      </c>
    </row>
    <row r="12">
      <c r="A12" t="inlineStr">
        <is>
          <t>Ming c.1435: von Glahn Table 8.4 (p.530), citing Wu Hui 1990.</t>
        </is>
      </c>
    </row>
    <row r="13">
      <c r="A13" t="inlineStr">
        <is>
          <t xml:space="preserve">  Grain: 26.87M shi, Silver: 1.0M taels, Pop: 53.7M.</t>
        </is>
      </c>
    </row>
    <row r="14">
      <c r="A14" t="inlineStr">
        <is>
          <t xml:space="preserve">  Early Ming rice-silver ratio: 0.3-0.5 taels/shi (silver banned under Hongwu).</t>
        </is>
      </c>
    </row>
    <row r="15">
      <c r="A15" t="inlineStr">
        <is>
          <t xml:space="preserve">  1 tael = 37.3g silver. Low: (26.87*0.3+1.0)*37.3/53.7 = 6.3g. High: 10.0g. Midpoint: 8g.</t>
        </is>
      </c>
    </row>
    <row r="16">
      <c r="A16" t="inlineStr">
        <is>
          <t>Ming c.1580: frozen 1393 quotas, pop ~150M. ~4g by mechanical halving.</t>
        </is>
      </c>
    </row>
    <row r="18">
      <c r="A18">
        <f>== CHINA (Post-1650) ===</f>
        <v/>
      </c>
    </row>
    <row r="19">
      <c r="A19" t="inlineStr">
        <is>
          <t>Source: Guan, Ma &amp; Zhai (2026), 'Fiscal Revenue in Ming and Qing China',</t>
        </is>
      </c>
    </row>
    <row r="20">
      <c r="A20" t="inlineStr">
        <is>
          <t xml:space="preserve">  in Quantitative History of China (Springer), Ch. 9, Table 9.3 Panel B, p.260.</t>
        </is>
      </c>
    </row>
    <row r="21">
      <c r="A21" t="inlineStr">
        <is>
          <t xml:space="preserve">  Verified from PDF page 265.</t>
        </is>
      </c>
    </row>
    <row r="22">
      <c r="A22" t="inlineStr">
        <is>
          <t xml:space="preserve">  China: 10.4, 9.4, 7.8, 5.5, 6.8 (grams silver per capita, 50-year averages).</t>
        </is>
      </c>
    </row>
    <row r="23">
      <c r="A23" t="inlineStr">
        <is>
          <t xml:space="preserve">  Cross-check: von Glahn Table 8.3 (Qing 1766) = 69.55M taels * 37.3g / 311M = 8.3g,</t>
        </is>
      </c>
    </row>
    <row r="24">
      <c r="A24" t="inlineStr">
        <is>
          <t xml:space="preserve">  consistent with Guan/Ma/Zhai 1750-99 average of 7.8g.</t>
        </is>
      </c>
    </row>
    <row r="26">
      <c r="A26" t="inlineStr">
        <is>
          <t xml:space="preserve">  NOTE: Guan/Ma/Zhai Dutch Republic column appears ERRONEOUS.</t>
        </is>
      </c>
    </row>
    <row r="27">
      <c r="A27" t="inlineStr">
        <is>
          <t xml:space="preserve">  Their Panel B values (13.6, 24.1, 22.8) match K&amp;P per-capita/daily-wage series,</t>
        </is>
      </c>
    </row>
    <row r="28">
      <c r="A28" t="inlineStr">
        <is>
          <t xml:space="preserve">  NOT grams of silver. K&amp;P correct values: 114.0, 210.6, 189.4.</t>
        </is>
      </c>
    </row>
    <row r="29">
      <c r="A29" t="inlineStr">
        <is>
          <t xml:space="preserve">  Chart uses K&amp;P (2010) verified data for all European polities.</t>
        </is>
      </c>
    </row>
    <row r="31">
      <c r="A31">
        <f>== EUROPE ===</f>
        <v/>
      </c>
    </row>
    <row r="32">
      <c r="A32" t="inlineStr">
        <is>
          <t>Source: Karaman &amp; Pamuk (2010), 'Ottoman State Finances in European Perspective,</t>
        </is>
      </c>
    </row>
    <row r="33">
      <c r="A33" t="inlineStr">
        <is>
          <t xml:space="preserve">  1500-1914', JEH 70.3. Dataset downloaded from Karaman's website.</t>
        </is>
      </c>
    </row>
    <row r="34">
      <c r="A34" t="inlineStr">
        <is>
          <t xml:space="preserve">  File: jeh_2010_data.xls, sheet 'Web Sitesi', rows 16-22 (per capita grams silver).</t>
        </is>
      </c>
    </row>
    <row r="35">
      <c r="A35" t="inlineStr">
        <is>
          <t xml:space="preserve">  Decade averages for 12 polities, 1500-1780s. Verified from XLS file.</t>
        </is>
      </c>
    </row>
    <row r="37">
      <c r="A37" t="inlineStr">
        <is>
          <t xml:space="preserve">  England/Britain post-1800: 303.8g (1800-49), 344.1g (1850-99).</t>
        </is>
      </c>
    </row>
    <row r="38">
      <c r="A38" t="inlineStr">
        <is>
          <t xml:space="preserve">  Source: Guan/Ma/Zhai (2026) Table 9.3, citing Brandt et al. (2014).</t>
        </is>
      </c>
    </row>
    <row r="39">
      <c r="A39" t="inlineStr">
        <is>
          <t xml:space="preserve">  Brandt et al. source: Bank of England 'Millennium of Macroeconomic Data' v3.1.</t>
        </is>
      </c>
    </row>
    <row r="41">
      <c r="A41">
        <f>== CHART DESIGN ===</f>
        <v/>
      </c>
    </row>
    <row r="42">
      <c r="A42" t="inlineStr">
        <is>
          <t>Y-axis: log scale (base 10), 1g to 500g.</t>
        </is>
      </c>
    </row>
    <row r="43">
      <c r="A43" t="inlineStr">
        <is>
          <t>X-axis: 950-1910.</t>
        </is>
      </c>
    </row>
    <row r="44">
      <c r="A44" t="inlineStr">
        <is>
          <t>China Song: filled circles, solid line.</t>
        </is>
      </c>
    </row>
    <row r="45">
      <c r="A45" t="inlineStr">
        <is>
          <t>China estimates (S.Song, Ming): open circles, dashed connecting line to Song/Post.</t>
        </is>
      </c>
    </row>
    <row r="46">
      <c r="A46" t="inlineStr">
        <is>
          <t>China post-1650: filled circles, solid line.</t>
        </is>
      </c>
    </row>
    <row r="47">
      <c r="A47" t="inlineStr">
        <is>
          <t>European series: filled circles, solid lines. Decade midpoints from K&amp;P.</t>
        </is>
      </c>
    </row>
    <row r="49">
      <c r="A49">
        <f>== BIBLIOGRAPHY ===</f>
        <v/>
      </c>
    </row>
    <row r="50">
      <c r="A50" t="inlineStr">
        <is>
          <t>Brandt, Loren, Debin Ma, and Thomas G. Rawski (2014). Cambridge Econ Hist of China.</t>
        </is>
      </c>
    </row>
    <row r="51">
      <c r="A51" t="inlineStr">
        <is>
          <t>Brewer, John (1989). Sinews of Power. Knopf.</t>
        </is>
      </c>
    </row>
    <row r="52">
      <c r="A52" t="inlineStr">
        <is>
          <t>Ch'ü, T'ung-tsu (1962). Local Government in China Under the Ch'ing. Harvard UP.</t>
        </is>
      </c>
    </row>
    <row r="53">
      <c r="A53" t="inlineStr">
        <is>
          <t>Ge Jianxiong (1991/2020). Zhongguo renkou fazhan shi.</t>
        </is>
      </c>
    </row>
    <row r="54">
      <c r="A54" t="inlineStr">
        <is>
          <t>Guan, Ma &amp; Zhai (2026). 'Fiscal Revenue in Ming and Qing China'. Springer.</t>
        </is>
      </c>
    </row>
    <row r="55">
      <c r="A55" t="inlineStr">
        <is>
          <t>Hartwell, Robert (1988). 'Imperial Treasuries.' BSYS 20: 18-69.</t>
        </is>
      </c>
    </row>
    <row r="56">
      <c r="A56" t="inlineStr">
        <is>
          <t>Karaman &amp; Pamuk (2010). 'Ottoman State Finances.' JEH 70.3: 593-629.</t>
        </is>
      </c>
    </row>
    <row r="57">
      <c r="A57" t="inlineStr">
        <is>
          <t>Karaman &amp; Pamuk (2013). 'Different Paths.' APSR 107.3: 603-626.</t>
        </is>
      </c>
    </row>
    <row r="58">
      <c r="A58" t="inlineStr">
        <is>
          <t>Ogilvie, Sheilagh (2023). 'State Capacity: Cautionary Tales.' NIER.</t>
        </is>
      </c>
    </row>
    <row r="59">
      <c r="A59" t="inlineStr">
        <is>
          <t>Peng Xinwei (1965). Zhongguo huobi shi.</t>
        </is>
      </c>
    </row>
    <row r="60">
      <c r="A60" t="inlineStr">
        <is>
          <t>Sng, Tuan-Hwee (2014). 'Size and Dynastic Decline.' EEH 54: 107-127.</t>
        </is>
      </c>
    </row>
    <row r="61">
      <c r="A61" t="inlineStr">
        <is>
          <t>von Glahn, Richard (2016). Economic History of China. Cambridge UP.</t>
        </is>
      </c>
    </row>
    <row r="62">
      <c r="A62" t="inlineStr">
        <is>
          <t>von Glahn, Richard (2019). 'Modalities of the Fiscal State.' JCH.</t>
        </is>
      </c>
    </row>
    <row r="63">
      <c r="A63" t="inlineStr">
        <is>
          <t>Wang, Yuhua (2022). Rise and Fall of Imperial China. Princeton UP.</t>
        </is>
      </c>
    </row>
    <row r="64">
      <c r="A64" t="inlineStr">
        <is>
          <t>Wu Hui (1990). [Land tax data for Ming/Qing].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4" customWidth="1" min="3" max="3"/>
    <col width="24" customWidth="1" min="4" max="4"/>
    <col width="18" customWidth="1" min="5" max="5"/>
    <col width="8" customWidth="1" min="6" max="6"/>
    <col width="60" customWidth="1" min="7" max="7"/>
  </cols>
  <sheetData>
    <row r="1">
      <c r="A1" s="1" t="inlineStr">
        <is>
          <t>Period</t>
        </is>
      </c>
      <c r="B1" s="1" t="inlineStr">
        <is>
          <t>Formal officials</t>
        </is>
      </c>
      <c r="C1" s="1" t="inlineStr">
        <is>
          <t>Formal ratio</t>
        </is>
      </c>
      <c r="D1" s="1" t="inlineStr">
        <is>
          <t>Informal staff (est.)</t>
        </is>
      </c>
      <c r="E1" s="1" t="inlineStr">
        <is>
          <t>Ratio incl. informal</t>
        </is>
      </c>
      <c r="F1" s="1" t="inlineStr">
        <is>
          <t>Pop (M)</t>
        </is>
      </c>
      <c r="G1" s="1" t="inlineStr">
        <is>
          <t>Source</t>
        </is>
      </c>
    </row>
    <row r="2">
      <c r="A2" t="inlineStr">
        <is>
          <t>Han, c. 2 CE</t>
        </is>
      </c>
      <c r="B2" t="n">
        <v>130285</v>
      </c>
      <c r="C2" t="inlineStr">
        <is>
          <t>1:440</t>
        </is>
      </c>
      <c r="D2" t="inlineStr">
        <is>
          <t>—</t>
        </is>
      </c>
      <c r="E2" t="inlineStr">
        <is>
          <t>—</t>
        </is>
      </c>
      <c r="F2" t="n">
        <v>58</v>
      </c>
      <c r="G2" t="inlineStr">
        <is>
          <t>Bielenstein (1980) p.156; ratio from Stasavage (2020) p.153</t>
        </is>
      </c>
    </row>
    <row r="3">
      <c r="A3" t="inlineStr">
        <is>
          <t>Tang, c. 750</t>
        </is>
      </c>
      <c r="B3" t="inlineStr">
        <is>
          <t>~18,000</t>
        </is>
      </c>
      <c r="C3" t="inlineStr">
        <is>
          <t>1:2,900</t>
        </is>
      </c>
      <c r="D3" t="inlineStr">
        <is>
          <t>~350,000 clerks</t>
        </is>
      </c>
      <c r="E3" t="inlineStr">
        <is>
          <t>~1:140</t>
        </is>
      </c>
      <c r="F3" t="n">
        <v>52</v>
      </c>
      <c r="G3" t="inlineStr">
        <is>
          <t>Elman (2000); Twitchett (1979)</t>
        </is>
      </c>
    </row>
    <row r="4">
      <c r="A4" t="inlineStr">
        <is>
          <t>N. Song, c. 1080</t>
        </is>
      </c>
      <c r="B4" t="inlineStr">
        <is>
          <t>~24,000</t>
        </is>
      </c>
      <c r="C4" t="inlineStr">
        <is>
          <t>1:4,600</t>
        </is>
      </c>
      <c r="D4" t="inlineStr">
        <is>
          <t>large sub-official corps</t>
        </is>
      </c>
      <c r="E4" t="inlineStr">
        <is>
          <t>—</t>
        </is>
      </c>
      <c r="F4" t="n">
        <v>110</v>
      </c>
      <c r="G4" t="inlineStr">
        <is>
          <t>Chaffee (1985)</t>
        </is>
      </c>
    </row>
    <row r="5">
      <c r="A5" t="inlineStr">
        <is>
          <t>Ming, c. 1400</t>
        </is>
      </c>
      <c r="B5" t="inlineStr">
        <is>
          <t>~15,000</t>
        </is>
      </c>
      <c r="C5" t="inlineStr">
        <is>
          <t>1:4,400</t>
        </is>
      </c>
      <c r="D5" t="inlineStr">
        <is>
          <t>~50,000-100,000</t>
        </is>
      </c>
      <c r="E5" t="inlineStr">
        <is>
          <t>~1:600-1,000</t>
        </is>
      </c>
      <c r="F5" t="n">
        <v>65</v>
      </c>
      <c r="G5" t="inlineStr">
        <is>
          <t>Multiple sources</t>
        </is>
      </c>
    </row>
    <row r="6">
      <c r="A6" t="inlineStr">
        <is>
          <t>Qing, c. 1700</t>
        </is>
      </c>
      <c r="B6" t="inlineStr">
        <is>
          <t>~20,000</t>
        </is>
      </c>
      <c r="C6" t="inlineStr">
        <is>
          <t>1:7,500</t>
        </is>
      </c>
      <c r="D6" t="inlineStr">
        <is>
          <t>~1,000,000+</t>
        </is>
      </c>
      <c r="E6" t="inlineStr">
        <is>
          <t>~1:140</t>
        </is>
      </c>
      <c r="F6" t="n">
        <v>150</v>
      </c>
      <c r="G6" t="inlineStr">
        <is>
          <t>Sng (2014); Ch'ü (1962); Reed (2000)</t>
        </is>
      </c>
    </row>
    <row r="7">
      <c r="A7" t="inlineStr">
        <is>
          <t>Qing, c. 1800</t>
        </is>
      </c>
      <c r="B7" t="inlineStr">
        <is>
          <t>~20,000</t>
        </is>
      </c>
      <c r="C7" t="inlineStr">
        <is>
          <t>1:15,000</t>
        </is>
      </c>
      <c r="D7" t="inlineStr">
        <is>
          <t>~1,000,000+</t>
        </is>
      </c>
      <c r="E7" t="inlineStr">
        <is>
          <t>~1:300</t>
        </is>
      </c>
      <c r="F7" t="n">
        <v>300</v>
      </c>
      <c r="G7" t="inlineStr">
        <is>
          <t>Sng (2014); Ch'ü (1962); Reed (2000)</t>
        </is>
      </c>
    </row>
    <row r="8">
      <c r="A8" t="inlineStr">
        <is>
          <t>Qing, c. 1850</t>
        </is>
      </c>
      <c r="B8" t="inlineStr">
        <is>
          <t>~20,000</t>
        </is>
      </c>
      <c r="C8" t="inlineStr">
        <is>
          <t>1:21,500</t>
        </is>
      </c>
      <c r="D8" t="inlineStr">
        <is>
          <t>~1,000,000+</t>
        </is>
      </c>
      <c r="E8" t="inlineStr">
        <is>
          <t>~1:400</t>
        </is>
      </c>
      <c r="F8" t="n">
        <v>430</v>
      </c>
      <c r="G8" t="inlineStr">
        <is>
          <t>Sng (2014)</t>
        </is>
      </c>
    </row>
    <row r="9">
      <c r="A9" t="inlineStr">
        <is>
          <t>England, c. 1780</t>
        </is>
      </c>
      <c r="B9" t="inlineStr">
        <is>
          <t>~16,000 excise alone</t>
        </is>
      </c>
      <c r="C9" t="inlineStr">
        <is>
          <t>1:560</t>
        </is>
      </c>
      <c r="D9" t="inlineStr">
        <is>
          <t>broader state apparatus</t>
        </is>
      </c>
      <c r="E9" t="inlineStr">
        <is>
          <t>—</t>
        </is>
      </c>
      <c r="F9" t="n">
        <v>9</v>
      </c>
      <c r="G9" t="inlineStr">
        <is>
          <t>Brewer (1989)</t>
        </is>
      </c>
    </row>
    <row r="10">
      <c r="A10" t="inlineStr">
        <is>
          <t>France, c. 1780</t>
        </is>
      </c>
      <c r="B10" t="inlineStr">
        <is>
          <t>tens of thousands</t>
        </is>
      </c>
      <c r="C10" t="inlineStr">
        <is>
          <t>~1:400-800</t>
        </is>
      </c>
      <c r="D10" t="inlineStr">
        <is>
          <t>venal officeholders, intendants</t>
        </is>
      </c>
      <c r="E10" t="inlineStr">
        <is>
          <t>—</t>
        </is>
      </c>
      <c r="F10" t="n">
        <v>28</v>
      </c>
      <c r="G10" t="inlineStr">
        <is>
          <t>Multiple sources</t>
        </is>
      </c>
    </row>
    <row r="13">
      <c r="A13" s="3" t="inlineStr">
        <is>
          <t>NOTES:</t>
        </is>
      </c>
    </row>
    <row r="14">
      <c r="A14" t="inlineStr">
        <is>
          <t>Han 130,285 includes ALL ranked personnel down to lowest clerks (Bielenstein 1980).</t>
        </is>
      </c>
    </row>
    <row r="15">
      <c r="A15" t="inlineStr">
        <is>
          <t>Qing 20,000 counts only formally appointed, keju-certified officials.</t>
        </is>
      </c>
    </row>
    <row r="16">
      <c r="A16" t="inlineStr">
        <is>
          <t>Qing informal: yamen clerks (胥吏), runners, constables, private secretaries (幕友).</t>
        </is>
      </c>
    </row>
    <row r="17">
      <c r="A17" t="inlineStr">
        <is>
          <t>Reed (2000) estimates &gt;1M sub-officials empire-wide. These lacked rank, were locally paid.</t>
        </is>
      </c>
    </row>
    <row r="18">
      <c r="A18" t="inlineStr">
        <is>
          <t>The Han formal count and Qing informal count are not directly comparable categories.</t>
        </is>
      </c>
    </row>
    <row r="19">
      <c r="A19" t="inlineStr">
        <is>
          <t>The key difference is administrative capability, not headcount: see infrastructure matrix on page.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2026-03-16T06:07:03Z</dcterms:created>
  <dcterms:modified xmlns:dcterms="http://purl.org/dc/terms/" xmlns:xsi="http://www.w3.org/2001/XMLSchema-instance" xsi:type="dcterms:W3CDTF">2026-03-16T13:01:44Z</dcterms:modified>
</cp:coreProperties>
</file>